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35" windowWidth="11895" windowHeight="11640" activeTab="0"/>
  </bookViews>
  <sheets>
    <sheet name="CRONOGRAMA" sheetId="1" r:id="rId1"/>
    <sheet name="Plan3" sheetId="2" state="hidden" r:id="rId2"/>
  </sheets>
  <definedNames/>
  <calcPr fullCalcOnLoad="1"/>
</workbook>
</file>

<file path=xl/sharedStrings.xml><?xml version="1.0" encoding="utf-8"?>
<sst xmlns="http://schemas.openxmlformats.org/spreadsheetml/2006/main" count="33" uniqueCount="32">
  <si>
    <t>1º MÊS</t>
  </si>
  <si>
    <t>TOTAL ACUMULADO</t>
  </si>
  <si>
    <t>CRONOGRAMA FÍSICO - FINANCEIRO</t>
  </si>
  <si>
    <t>ITEM</t>
  </si>
  <si>
    <t>TOTAL</t>
  </si>
  <si>
    <t>%</t>
  </si>
  <si>
    <t>SERVIÇOS</t>
  </si>
  <si>
    <t xml:space="preserve">VALOR </t>
  </si>
  <si>
    <r>
      <t xml:space="preserve">INTERESSADO: </t>
    </r>
    <r>
      <rPr>
        <sz val="9"/>
        <rFont val="Tahoma"/>
        <family val="2"/>
      </rPr>
      <t>PREFEITURA MUNICIPAL DE BASTOS</t>
    </r>
  </si>
  <si>
    <t>PORC.</t>
  </si>
  <si>
    <t>2º MÊS</t>
  </si>
  <si>
    <r>
      <t>LOCAL: RUA ADHEMAR DE BARROS</t>
    </r>
    <r>
      <rPr>
        <sz val="9"/>
        <rFont val="Tahoma"/>
        <family val="2"/>
      </rPr>
      <t xml:space="preserve"> - CENTRO - BASTOS, SP</t>
    </r>
  </si>
  <si>
    <t>3º MÊS</t>
  </si>
  <si>
    <t>CAIXILHOS DE MADEIRA</t>
  </si>
  <si>
    <t>ELEVADOR</t>
  </si>
  <si>
    <t>FORRO</t>
  </si>
  <si>
    <t>PAREDE DE GESSO ACARTONADO</t>
  </si>
  <si>
    <t>PINTURA INTERNA</t>
  </si>
  <si>
    <t>PINTURA EXTERNA</t>
  </si>
  <si>
    <t>PISO EXTERNO</t>
  </si>
  <si>
    <t>APARELHOS DE AR CONDICIONADO</t>
  </si>
  <si>
    <t>ESCADA EXTERNA, RAMPA DE ACESSO E HALL DE ENTRADA</t>
  </si>
  <si>
    <t>ELÉTRICA</t>
  </si>
  <si>
    <t>PEÇAS SANITÁRIAS</t>
  </si>
  <si>
    <t>AUDITÓRIO</t>
  </si>
  <si>
    <t>PORTÃO LATERAL DE ACESSO A GARAGEM</t>
  </si>
  <si>
    <t>REF: CPOS 176</t>
  </si>
  <si>
    <t>REFORMA E AMPLIAÇÃO DO PAÇO MUNICIPAL DE BASTOS</t>
  </si>
  <si>
    <t>Bastos, 24 de janeiro de 2020</t>
  </si>
  <si>
    <t>COZINHA E BALCÕES DE ATENDIMENTO</t>
  </si>
  <si>
    <t>Engenheiro Civil - CREA 5061329667                Assistente da Sec. Municipal de Planejamento                         Prefeito Municipal</t>
  </si>
  <si>
    <t>SÉRGIO MASAO HOSSOYA                              ARQ. DANIEL MESSIAS DOS SANTOS                              MANOEL IRONIDES ROSA</t>
  </si>
</sst>
</file>

<file path=xl/styles.xml><?xml version="1.0" encoding="utf-8"?>
<styleSheet xmlns="http://schemas.openxmlformats.org/spreadsheetml/2006/main">
  <numFmts count="41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* #,##0_);_(* \(#,##0\);_(* &quot;-&quot;_);_(@_)"/>
    <numFmt numFmtId="184" formatCode="_(&quot;R$ &quot;* #,##0.00_);_(&quot;R$ &quot;* \(#,##0.00\);_(&quot;R$ &quot;* &quot;-&quot;??_);_(@_)"/>
    <numFmt numFmtId="185" formatCode="_(* #,##0.00_);_(* \(#,##0.00\);_(* &quot;-&quot;??_);_(@_)"/>
    <numFmt numFmtId="186" formatCode="_(&quot;R$&quot;* #,##0.00_);_(&quot;R$&quot;* \(#,##0.00\);_(&quot;R$&quot;* &quot;-&quot;??_);_(@_)"/>
    <numFmt numFmtId="187" formatCode="_(&quot;R$&quot;* #,##0_);_(&quot;R$&quot;* \(#,##0\);_(&quot;R$&quot;* &quot;-&quot;_);_(@_)"/>
    <numFmt numFmtId="188" formatCode="_(&quot;Cr$&quot;* #,##0.00_);_(&quot;Cr$&quot;* \(#,##0.00\);_(&quot;Cr$&quot;* &quot;-&quot;??_);_(@_)"/>
    <numFmt numFmtId="189" formatCode="_(&quot;Cr$&quot;* #,##0_);_(&quot;Cr$&quot;* \(#,##0\);_(&quot;Cr$&quot;* &quot;-&quot;_);_(@_)"/>
    <numFmt numFmtId="190" formatCode="&quot;R$ &quot;#,##0.00"/>
    <numFmt numFmtId="191" formatCode="&quot;Sim&quot;;&quot;Sim&quot;;&quot;Não&quot;"/>
    <numFmt numFmtId="192" formatCode="&quot;Verdadeiro&quot;;&quot;Verdadeiro&quot;;&quot;Falso&quot;"/>
    <numFmt numFmtId="193" formatCode="&quot;Ativar&quot;;&quot;Ativar&quot;;&quot;Desativar&quot;"/>
    <numFmt numFmtId="194" formatCode="[$€-2]\ #,##0.00_);[Red]\([$€-2]\ #,##0.00\)"/>
    <numFmt numFmtId="195" formatCode="#,##0.00_ ;\-#,##0.00\ "/>
    <numFmt numFmtId="196" formatCode="[$-416]dddd\,\ d&quot; de &quot;mmmm&quot; de &quot;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b/>
      <i/>
      <sz val="10"/>
      <name val="Tahoma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double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8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85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51">
      <alignment/>
      <protection/>
    </xf>
    <xf numFmtId="0" fontId="6" fillId="0" borderId="0" xfId="51" applyFont="1" applyBorder="1" applyAlignment="1">
      <alignment horizontal="center" vertical="center"/>
      <protection/>
    </xf>
    <xf numFmtId="0" fontId="4" fillId="0" borderId="0" xfId="51" applyFont="1" applyBorder="1" applyAlignment="1">
      <alignment horizontal="left" vertical="center" indent="1"/>
      <protection/>
    </xf>
    <xf numFmtId="0" fontId="0" fillId="0" borderId="0" xfId="51" applyAlignment="1">
      <alignment horizontal="center"/>
      <protection/>
    </xf>
    <xf numFmtId="0" fontId="5" fillId="0" borderId="0" xfId="51" applyFont="1" applyBorder="1" applyAlignment="1">
      <alignment horizontal="center" vertical="center"/>
      <protection/>
    </xf>
    <xf numFmtId="0" fontId="0" fillId="0" borderId="0" xfId="51" applyFont="1" applyAlignment="1">
      <alignment horizontal="center"/>
      <protection/>
    </xf>
    <xf numFmtId="0" fontId="3" fillId="0" borderId="0" xfId="51" applyFont="1" applyBorder="1">
      <alignment/>
      <protection/>
    </xf>
    <xf numFmtId="185" fontId="3" fillId="0" borderId="0" xfId="51" applyNumberFormat="1" applyFont="1" applyBorder="1">
      <alignment/>
      <protection/>
    </xf>
    <xf numFmtId="10" fontId="3" fillId="0" borderId="0" xfId="51" applyNumberFormat="1" applyFont="1" applyBorder="1">
      <alignment/>
      <protection/>
    </xf>
    <xf numFmtId="0" fontId="0" fillId="0" borderId="0" xfId="51" applyBorder="1">
      <alignment/>
      <protection/>
    </xf>
    <xf numFmtId="0" fontId="10" fillId="33" borderId="0" xfId="51" applyFont="1" applyFill="1" applyBorder="1" applyAlignment="1">
      <alignment vertical="center"/>
      <protection/>
    </xf>
    <xf numFmtId="0" fontId="7" fillId="33" borderId="0" xfId="51" applyFont="1" applyFill="1" applyBorder="1" applyAlignment="1">
      <alignment vertical="center"/>
      <protection/>
    </xf>
    <xf numFmtId="0" fontId="8" fillId="0" borderId="10" xfId="51" applyFont="1" applyBorder="1" applyAlignment="1">
      <alignment horizontal="center" vertical="center"/>
      <protection/>
    </xf>
    <xf numFmtId="0" fontId="8" fillId="0" borderId="11" xfId="51" applyFont="1" applyBorder="1" applyAlignment="1">
      <alignment horizontal="center" vertical="center"/>
      <protection/>
    </xf>
    <xf numFmtId="10" fontId="8" fillId="0" borderId="12" xfId="53" applyNumberFormat="1" applyFont="1" applyFill="1" applyBorder="1" applyAlignment="1">
      <alignment horizontal="right" vertical="center"/>
    </xf>
    <xf numFmtId="49" fontId="7" fillId="0" borderId="0" xfId="51" applyNumberFormat="1" applyFont="1" applyBorder="1" applyAlignment="1" applyProtection="1">
      <alignment horizontal="left" vertical="center"/>
      <protection locked="0"/>
    </xf>
    <xf numFmtId="186" fontId="8" fillId="0" borderId="11" xfId="51" applyNumberFormat="1" applyFont="1" applyBorder="1" applyAlignment="1">
      <alignment horizontal="center" vertical="center"/>
      <protection/>
    </xf>
    <xf numFmtId="186" fontId="8" fillId="34" borderId="13" xfId="49" applyFont="1" applyFill="1" applyBorder="1" applyAlignment="1">
      <alignment vertical="center"/>
    </xf>
    <xf numFmtId="186" fontId="12" fillId="34" borderId="13" xfId="49" applyFont="1" applyFill="1" applyBorder="1" applyAlignment="1">
      <alignment vertical="center"/>
    </xf>
    <xf numFmtId="185" fontId="12" fillId="34" borderId="13" xfId="64" applyFont="1" applyFill="1" applyBorder="1" applyAlignment="1">
      <alignment vertical="center"/>
    </xf>
    <xf numFmtId="10" fontId="8" fillId="34" borderId="14" xfId="53" applyNumberFormat="1" applyFont="1" applyFill="1" applyBorder="1" applyAlignment="1">
      <alignment horizontal="right" vertical="center"/>
    </xf>
    <xf numFmtId="0" fontId="8" fillId="34" borderId="10" xfId="51" applyFont="1" applyFill="1" applyBorder="1" applyAlignment="1">
      <alignment horizontal="center" vertical="center"/>
      <protection/>
    </xf>
    <xf numFmtId="0" fontId="8" fillId="34" borderId="11" xfId="51" applyFont="1" applyFill="1" applyBorder="1" applyAlignment="1">
      <alignment horizontal="center" vertical="center"/>
      <protection/>
    </xf>
    <xf numFmtId="186" fontId="8" fillId="34" borderId="11" xfId="51" applyNumberFormat="1" applyFont="1" applyFill="1" applyBorder="1" applyAlignment="1">
      <alignment horizontal="center" vertical="center"/>
      <protection/>
    </xf>
    <xf numFmtId="0" fontId="8" fillId="0" borderId="15" xfId="51" applyFont="1" applyFill="1" applyBorder="1" applyAlignment="1">
      <alignment horizontal="center" vertical="center"/>
      <protection/>
    </xf>
    <xf numFmtId="10" fontId="8" fillId="0" borderId="15" xfId="53" applyNumberFormat="1" applyFont="1" applyFill="1" applyBorder="1" applyAlignment="1">
      <alignment horizontal="right" vertical="center"/>
    </xf>
    <xf numFmtId="185" fontId="8" fillId="0" borderId="16" xfId="64" applyFont="1" applyFill="1" applyBorder="1" applyAlignment="1">
      <alignment vertical="center"/>
    </xf>
    <xf numFmtId="0" fontId="8" fillId="34" borderId="17" xfId="51" applyFont="1" applyFill="1" applyBorder="1" applyAlignment="1">
      <alignment horizontal="center" vertical="center"/>
      <protection/>
    </xf>
    <xf numFmtId="0" fontId="8" fillId="34" borderId="13" xfId="51" applyFont="1" applyFill="1" applyBorder="1" applyAlignment="1">
      <alignment horizontal="center" vertical="center"/>
      <protection/>
    </xf>
    <xf numFmtId="0" fontId="12" fillId="34" borderId="17" xfId="51" applyFont="1" applyFill="1" applyBorder="1" applyAlignment="1">
      <alignment horizontal="center" vertical="center"/>
      <protection/>
    </xf>
    <xf numFmtId="0" fontId="12" fillId="34" borderId="13" xfId="51" applyFont="1" applyFill="1" applyBorder="1" applyAlignment="1">
      <alignment horizontal="center" vertical="center"/>
      <protection/>
    </xf>
    <xf numFmtId="0" fontId="13" fillId="35" borderId="0" xfId="0" applyFont="1" applyFill="1" applyBorder="1" applyAlignment="1">
      <alignment horizontal="left" vertical="center" wrapText="1"/>
    </xf>
    <xf numFmtId="0" fontId="5" fillId="35" borderId="0" xfId="0" applyFont="1" applyFill="1" applyBorder="1" applyAlignment="1">
      <alignment horizontal="left" vertical="center" wrapText="1"/>
    </xf>
    <xf numFmtId="0" fontId="8" fillId="34" borderId="18" xfId="51" applyFont="1" applyFill="1" applyBorder="1" applyAlignment="1">
      <alignment horizontal="center" vertical="center"/>
      <protection/>
    </xf>
    <xf numFmtId="0" fontId="8" fillId="34" borderId="14" xfId="51" applyFont="1" applyFill="1" applyBorder="1" applyAlignment="1">
      <alignment horizontal="center" vertical="center"/>
      <protection/>
    </xf>
    <xf numFmtId="0" fontId="11" fillId="0" borderId="0" xfId="51" applyFont="1" applyBorder="1" applyAlignment="1">
      <alignment horizontal="center" vertical="center"/>
      <protection/>
    </xf>
    <xf numFmtId="49" fontId="7" fillId="0" borderId="0" xfId="51" applyNumberFormat="1" applyFont="1" applyBorder="1" applyAlignment="1" applyProtection="1">
      <alignment horizontal="left" vertical="center"/>
      <protection locked="0"/>
    </xf>
    <xf numFmtId="0" fontId="5" fillId="35" borderId="0" xfId="0" applyFont="1" applyFill="1" applyBorder="1" applyAlignment="1">
      <alignment horizontal="left" wrapText="1"/>
    </xf>
    <xf numFmtId="0" fontId="9" fillId="35" borderId="19" xfId="51" applyFont="1" applyFill="1" applyBorder="1" applyAlignment="1">
      <alignment horizontal="right" vertical="center" wrapText="1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_Bastos 2" xfId="49"/>
    <cellStyle name="Neutra" xfId="50"/>
    <cellStyle name="Normal_Bastos 2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438150</xdr:colOff>
      <xdr:row>0</xdr:row>
      <xdr:rowOff>0</xdr:rowOff>
    </xdr:from>
    <xdr:to>
      <xdr:col>7</xdr:col>
      <xdr:colOff>228600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7825" y="0"/>
          <a:ext cx="10668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view="pageBreakPreview" zoomScaleSheetLayoutView="100" workbookViewId="0" topLeftCell="A1">
      <selection activeCell="A1" sqref="A1:H1"/>
    </sheetView>
  </sheetViews>
  <sheetFormatPr defaultColWidth="9.140625" defaultRowHeight="12.75"/>
  <cols>
    <col min="1" max="1" width="7.7109375" style="0" customWidth="1"/>
    <col min="2" max="2" width="55.28125" style="0" customWidth="1"/>
    <col min="3" max="3" width="18.00390625" style="0" customWidth="1"/>
    <col min="4" max="6" width="17.140625" style="0" customWidth="1"/>
    <col min="7" max="7" width="19.140625" style="0" customWidth="1"/>
    <col min="8" max="8" width="12.8515625" style="0" customWidth="1"/>
  </cols>
  <sheetData>
    <row r="1" spans="1:14" ht="28.5" customHeight="1">
      <c r="A1" s="36" t="s">
        <v>2</v>
      </c>
      <c r="B1" s="36"/>
      <c r="C1" s="36"/>
      <c r="D1" s="36"/>
      <c r="E1" s="36"/>
      <c r="F1" s="36"/>
      <c r="G1" s="36"/>
      <c r="H1" s="36"/>
      <c r="I1" s="2"/>
      <c r="J1" s="2"/>
      <c r="K1" s="2"/>
      <c r="L1" s="1"/>
      <c r="M1" s="1"/>
      <c r="N1" s="1"/>
    </row>
    <row r="2" spans="1:14" ht="19.5" customHeight="1">
      <c r="A2" s="37" t="s">
        <v>27</v>
      </c>
      <c r="B2" s="37"/>
      <c r="C2" s="37"/>
      <c r="D2" s="37"/>
      <c r="E2" s="37"/>
      <c r="F2" s="37"/>
      <c r="G2" s="37"/>
      <c r="H2" s="37"/>
      <c r="I2" s="2"/>
      <c r="J2" s="2"/>
      <c r="K2" s="2"/>
      <c r="L2" s="1"/>
      <c r="M2" s="1"/>
      <c r="N2" s="1"/>
    </row>
    <row r="3" spans="1:14" ht="19.5" customHeight="1">
      <c r="A3" s="37" t="s">
        <v>11</v>
      </c>
      <c r="B3" s="37"/>
      <c r="C3" s="37"/>
      <c r="D3" s="37"/>
      <c r="E3" s="37"/>
      <c r="F3" s="37"/>
      <c r="G3" s="37"/>
      <c r="H3" s="37"/>
      <c r="I3" s="3"/>
      <c r="J3" s="3"/>
      <c r="K3" s="3"/>
      <c r="L3" s="1"/>
      <c r="M3" s="1"/>
      <c r="N3" s="1"/>
    </row>
    <row r="4" spans="1:14" ht="19.5" customHeight="1">
      <c r="A4" s="16" t="s">
        <v>26</v>
      </c>
      <c r="B4" s="16"/>
      <c r="C4" s="16"/>
      <c r="D4" s="16"/>
      <c r="E4" s="16"/>
      <c r="F4" s="16"/>
      <c r="G4" s="16"/>
      <c r="H4" s="16"/>
      <c r="I4" s="3"/>
      <c r="J4" s="3"/>
      <c r="K4" s="3"/>
      <c r="L4" s="1"/>
      <c r="M4" s="1"/>
      <c r="N4" s="1"/>
    </row>
    <row r="5" spans="1:14" ht="19.5" customHeight="1">
      <c r="A5" s="37" t="s">
        <v>8</v>
      </c>
      <c r="B5" s="37"/>
      <c r="C5" s="37"/>
      <c r="D5" s="37"/>
      <c r="E5" s="37"/>
      <c r="F5" s="37"/>
      <c r="G5" s="37"/>
      <c r="H5" s="37"/>
      <c r="I5" s="3"/>
      <c r="J5" s="3"/>
      <c r="K5" s="3"/>
      <c r="L5" s="1"/>
      <c r="M5" s="1"/>
      <c r="N5" s="1"/>
    </row>
    <row r="6" spans="1:14" ht="12.75">
      <c r="A6" s="12"/>
      <c r="B6" s="11"/>
      <c r="C6" s="11"/>
      <c r="D6" s="11"/>
      <c r="E6" s="11"/>
      <c r="F6" s="11"/>
      <c r="G6" s="11"/>
      <c r="H6" s="12"/>
      <c r="I6" s="3"/>
      <c r="J6" s="3"/>
      <c r="K6" s="3"/>
      <c r="L6" s="4"/>
      <c r="M6" s="4"/>
      <c r="N6" s="4"/>
    </row>
    <row r="7" spans="1:14" ht="19.5" customHeight="1">
      <c r="A7" s="22" t="s">
        <v>3</v>
      </c>
      <c r="B7" s="23" t="s">
        <v>6</v>
      </c>
      <c r="C7" s="23" t="s">
        <v>7</v>
      </c>
      <c r="D7" s="23" t="s">
        <v>0</v>
      </c>
      <c r="E7" s="23" t="s">
        <v>10</v>
      </c>
      <c r="F7" s="23" t="s">
        <v>12</v>
      </c>
      <c r="G7" s="23" t="s">
        <v>4</v>
      </c>
      <c r="H7" s="25" t="s">
        <v>9</v>
      </c>
      <c r="I7" s="5"/>
      <c r="J7" s="5"/>
      <c r="K7" s="5"/>
      <c r="L7" s="6"/>
      <c r="M7" s="6"/>
      <c r="N7" s="6"/>
    </row>
    <row r="8" spans="1:14" ht="19.5" customHeight="1">
      <c r="A8" s="13">
        <v>1</v>
      </c>
      <c r="B8" s="14" t="s">
        <v>13</v>
      </c>
      <c r="C8" s="24">
        <v>27228.22</v>
      </c>
      <c r="D8" s="17"/>
      <c r="E8" s="17">
        <f>C8</f>
        <v>27228.22</v>
      </c>
      <c r="F8" s="17"/>
      <c r="G8" s="24">
        <f aca="true" t="shared" si="0" ref="G8:G21">SUM(D8:F8)</f>
        <v>27228.22</v>
      </c>
      <c r="H8" s="26">
        <f>G8/1167689.45</f>
        <v>0.023318032033260216</v>
      </c>
      <c r="I8" s="5"/>
      <c r="J8" s="5"/>
      <c r="K8" s="5"/>
      <c r="L8" s="6"/>
      <c r="M8" s="6"/>
      <c r="N8" s="6"/>
    </row>
    <row r="9" spans="1:14" ht="19.5" customHeight="1">
      <c r="A9" s="13">
        <v>2</v>
      </c>
      <c r="B9" s="14" t="s">
        <v>14</v>
      </c>
      <c r="C9" s="24">
        <v>89956.54</v>
      </c>
      <c r="D9" s="17"/>
      <c r="E9" s="17">
        <f>C9</f>
        <v>89956.54</v>
      </c>
      <c r="F9" s="17"/>
      <c r="G9" s="24">
        <f t="shared" si="0"/>
        <v>89956.54</v>
      </c>
      <c r="H9" s="26">
        <f aca="true" t="shared" si="1" ref="H9:H21">G9/1167689.45</f>
        <v>0.07703806864059617</v>
      </c>
      <c r="I9" s="5"/>
      <c r="J9" s="5"/>
      <c r="K9" s="5"/>
      <c r="L9" s="6"/>
      <c r="M9" s="6"/>
      <c r="N9" s="6"/>
    </row>
    <row r="10" spans="1:14" ht="19.5" customHeight="1">
      <c r="A10" s="13">
        <v>3</v>
      </c>
      <c r="B10" s="14" t="s">
        <v>15</v>
      </c>
      <c r="C10" s="24">
        <v>133828.58</v>
      </c>
      <c r="D10" s="17">
        <f>C10/2</f>
        <v>66914.29</v>
      </c>
      <c r="E10" s="17">
        <f>C10/2</f>
        <v>66914.29</v>
      </c>
      <c r="F10" s="17"/>
      <c r="G10" s="24">
        <f t="shared" si="0"/>
        <v>133828.58</v>
      </c>
      <c r="H10" s="26">
        <f t="shared" si="1"/>
        <v>0.11460973634727965</v>
      </c>
      <c r="I10" s="5"/>
      <c r="J10" s="5"/>
      <c r="K10" s="5"/>
      <c r="L10" s="6"/>
      <c r="M10" s="6"/>
      <c r="N10" s="6"/>
    </row>
    <row r="11" spans="1:14" ht="19.5" customHeight="1">
      <c r="A11" s="13">
        <v>4</v>
      </c>
      <c r="B11" s="14" t="s">
        <v>16</v>
      </c>
      <c r="C11" s="24">
        <v>9745.52</v>
      </c>
      <c r="D11" s="17"/>
      <c r="E11" s="17">
        <f>C11</f>
        <v>9745.52</v>
      </c>
      <c r="F11" s="17"/>
      <c r="G11" s="24">
        <f t="shared" si="0"/>
        <v>9745.52</v>
      </c>
      <c r="H11" s="26">
        <f t="shared" si="1"/>
        <v>0.008345986169524783</v>
      </c>
      <c r="I11" s="5"/>
      <c r="J11" s="5"/>
      <c r="K11" s="5"/>
      <c r="L11" s="6"/>
      <c r="M11" s="6"/>
      <c r="N11" s="6"/>
    </row>
    <row r="12" spans="1:14" ht="19.5" customHeight="1">
      <c r="A12" s="13">
        <v>5</v>
      </c>
      <c r="B12" s="14" t="s">
        <v>17</v>
      </c>
      <c r="C12" s="24">
        <v>150659.91</v>
      </c>
      <c r="D12" s="17"/>
      <c r="E12" s="17"/>
      <c r="F12" s="17">
        <f>C12</f>
        <v>150659.91</v>
      </c>
      <c r="G12" s="24">
        <f t="shared" si="0"/>
        <v>150659.91</v>
      </c>
      <c r="H12" s="26">
        <f t="shared" si="1"/>
        <v>0.12902395410012482</v>
      </c>
      <c r="I12" s="5"/>
      <c r="J12" s="5"/>
      <c r="K12" s="5"/>
      <c r="L12" s="6"/>
      <c r="M12" s="6"/>
      <c r="N12" s="6"/>
    </row>
    <row r="13" spans="1:14" ht="19.5" customHeight="1">
      <c r="A13" s="13">
        <v>6</v>
      </c>
      <c r="B13" s="14" t="s">
        <v>18</v>
      </c>
      <c r="C13" s="24">
        <v>54907.13</v>
      </c>
      <c r="D13" s="17"/>
      <c r="E13" s="17"/>
      <c r="F13" s="17">
        <f>C13</f>
        <v>54907.13</v>
      </c>
      <c r="G13" s="24">
        <f t="shared" si="0"/>
        <v>54907.13</v>
      </c>
      <c r="H13" s="26">
        <f t="shared" si="1"/>
        <v>0.047022031414260014</v>
      </c>
      <c r="I13" s="5"/>
      <c r="J13" s="5"/>
      <c r="K13" s="5"/>
      <c r="L13" s="6"/>
      <c r="M13" s="6"/>
      <c r="N13" s="6"/>
    </row>
    <row r="14" spans="1:14" ht="19.5" customHeight="1">
      <c r="A14" s="13">
        <v>7</v>
      </c>
      <c r="B14" s="14" t="s">
        <v>29</v>
      </c>
      <c r="C14" s="24">
        <v>16829.95</v>
      </c>
      <c r="D14" s="17"/>
      <c r="E14" s="17">
        <f>C14</f>
        <v>16829.95</v>
      </c>
      <c r="F14" s="17"/>
      <c r="G14" s="24">
        <f t="shared" si="0"/>
        <v>16829.95</v>
      </c>
      <c r="H14" s="26">
        <f t="shared" si="1"/>
        <v>0.014413035931771073</v>
      </c>
      <c r="I14" s="5"/>
      <c r="J14" s="5"/>
      <c r="K14" s="5"/>
      <c r="L14" s="6"/>
      <c r="M14" s="6"/>
      <c r="N14" s="6"/>
    </row>
    <row r="15" spans="1:14" ht="19.5" customHeight="1">
      <c r="A15" s="13">
        <v>8</v>
      </c>
      <c r="B15" s="14" t="s">
        <v>19</v>
      </c>
      <c r="C15" s="24">
        <v>62918.72</v>
      </c>
      <c r="D15" s="17">
        <f>C15/3</f>
        <v>20972.906666666666</v>
      </c>
      <c r="E15" s="17">
        <f>C15/3</f>
        <v>20972.906666666666</v>
      </c>
      <c r="F15" s="17">
        <f>C15/3</f>
        <v>20972.906666666666</v>
      </c>
      <c r="G15" s="24">
        <f t="shared" si="0"/>
        <v>62918.72</v>
      </c>
      <c r="H15" s="26">
        <f t="shared" si="1"/>
        <v>0.05388309365987678</v>
      </c>
      <c r="I15" s="5"/>
      <c r="J15" s="5"/>
      <c r="K15" s="5"/>
      <c r="L15" s="6"/>
      <c r="M15" s="6"/>
      <c r="N15" s="6"/>
    </row>
    <row r="16" spans="1:14" ht="19.5" customHeight="1">
      <c r="A16" s="13">
        <v>9</v>
      </c>
      <c r="B16" s="14" t="s">
        <v>20</v>
      </c>
      <c r="C16" s="24">
        <v>132366.22</v>
      </c>
      <c r="D16" s="17"/>
      <c r="E16" s="17">
        <f>C16/2</f>
        <v>66183.11</v>
      </c>
      <c r="F16" s="17">
        <f>C16/2</f>
        <v>66183.11</v>
      </c>
      <c r="G16" s="24">
        <f t="shared" si="0"/>
        <v>132366.22</v>
      </c>
      <c r="H16" s="26">
        <f t="shared" si="1"/>
        <v>0.11335738282126297</v>
      </c>
      <c r="I16" s="5"/>
      <c r="J16" s="5"/>
      <c r="K16" s="5"/>
      <c r="L16" s="6"/>
      <c r="M16" s="6"/>
      <c r="N16" s="6"/>
    </row>
    <row r="17" spans="1:14" ht="19.5" customHeight="1">
      <c r="A17" s="13">
        <v>10</v>
      </c>
      <c r="B17" s="14" t="s">
        <v>21</v>
      </c>
      <c r="C17" s="24">
        <v>40355.31</v>
      </c>
      <c r="D17" s="17"/>
      <c r="E17" s="17">
        <v>20177.65</v>
      </c>
      <c r="F17" s="17">
        <v>20177.66</v>
      </c>
      <c r="G17" s="24">
        <f t="shared" si="0"/>
        <v>40355.31</v>
      </c>
      <c r="H17" s="26">
        <f t="shared" si="1"/>
        <v>0.034559967977787244</v>
      </c>
      <c r="I17" s="5"/>
      <c r="J17" s="5"/>
      <c r="K17" s="5"/>
      <c r="L17" s="6"/>
      <c r="M17" s="6"/>
      <c r="N17" s="6"/>
    </row>
    <row r="18" spans="1:14" ht="19.5" customHeight="1">
      <c r="A18" s="13">
        <v>11</v>
      </c>
      <c r="B18" s="14" t="s">
        <v>22</v>
      </c>
      <c r="C18" s="24">
        <v>372601.34</v>
      </c>
      <c r="D18" s="17">
        <v>124200.45</v>
      </c>
      <c r="E18" s="17">
        <v>124200.45</v>
      </c>
      <c r="F18" s="17">
        <v>124200.44</v>
      </c>
      <c r="G18" s="24">
        <f t="shared" si="0"/>
        <v>372601.33999999997</v>
      </c>
      <c r="H18" s="26">
        <f t="shared" si="1"/>
        <v>0.3190928375690985</v>
      </c>
      <c r="I18" s="5"/>
      <c r="J18" s="5"/>
      <c r="K18" s="5"/>
      <c r="L18" s="6"/>
      <c r="M18" s="6"/>
      <c r="N18" s="6"/>
    </row>
    <row r="19" spans="1:14" ht="19.5" customHeight="1">
      <c r="A19" s="13">
        <v>12</v>
      </c>
      <c r="B19" s="14" t="s">
        <v>23</v>
      </c>
      <c r="C19" s="24">
        <v>33451.12</v>
      </c>
      <c r="D19" s="17"/>
      <c r="E19" s="17"/>
      <c r="F19" s="17">
        <f>C19</f>
        <v>33451.12</v>
      </c>
      <c r="G19" s="24">
        <f t="shared" si="0"/>
        <v>33451.12</v>
      </c>
      <c r="H19" s="26">
        <f t="shared" si="1"/>
        <v>0.02864727432452182</v>
      </c>
      <c r="I19" s="5"/>
      <c r="J19" s="5"/>
      <c r="K19" s="5"/>
      <c r="L19" s="6"/>
      <c r="M19" s="6"/>
      <c r="N19" s="6"/>
    </row>
    <row r="20" spans="1:14" ht="19.5" customHeight="1">
      <c r="A20" s="13">
        <v>13</v>
      </c>
      <c r="B20" s="14" t="s">
        <v>24</v>
      </c>
      <c r="C20" s="24">
        <v>36276.5</v>
      </c>
      <c r="D20" s="17">
        <v>18138.25</v>
      </c>
      <c r="E20" s="17">
        <f>C20/2</f>
        <v>18138.25</v>
      </c>
      <c r="F20" s="17"/>
      <c r="G20" s="24">
        <f t="shared" si="0"/>
        <v>36276.5</v>
      </c>
      <c r="H20" s="26">
        <f t="shared" si="1"/>
        <v>0.031066907387062546</v>
      </c>
      <c r="I20" s="5"/>
      <c r="J20" s="5"/>
      <c r="K20" s="5"/>
      <c r="L20" s="6"/>
      <c r="M20" s="6"/>
      <c r="N20" s="6"/>
    </row>
    <row r="21" spans="1:14" ht="19.5" customHeight="1">
      <c r="A21" s="13">
        <v>14</v>
      </c>
      <c r="B21" s="14" t="s">
        <v>25</v>
      </c>
      <c r="C21" s="24">
        <v>6564.39</v>
      </c>
      <c r="D21" s="17"/>
      <c r="E21" s="17"/>
      <c r="F21" s="17">
        <f>C21</f>
        <v>6564.39</v>
      </c>
      <c r="G21" s="24">
        <f t="shared" si="0"/>
        <v>6564.39</v>
      </c>
      <c r="H21" s="26">
        <f t="shared" si="1"/>
        <v>0.005621691623573374</v>
      </c>
      <c r="I21" s="5"/>
      <c r="J21" s="5"/>
      <c r="K21" s="5"/>
      <c r="L21" s="6"/>
      <c r="M21" s="6"/>
      <c r="N21" s="6"/>
    </row>
    <row r="22" spans="1:14" ht="19.5" customHeight="1">
      <c r="A22" s="28" t="s">
        <v>4</v>
      </c>
      <c r="B22" s="29"/>
      <c r="C22" s="18">
        <f>SUM(C8:C21)</f>
        <v>1167689.45</v>
      </c>
      <c r="D22" s="18">
        <f>SUM(D8:D21)</f>
        <v>230225.89666666667</v>
      </c>
      <c r="E22" s="18">
        <f>SUM(E8:E21)</f>
        <v>460346.8866666667</v>
      </c>
      <c r="F22" s="18">
        <f>SUM(F8:F21)</f>
        <v>477116.6666666667</v>
      </c>
      <c r="G22" s="18">
        <f>SUM(G8:G21)</f>
        <v>1167689.45</v>
      </c>
      <c r="H22" s="26"/>
      <c r="I22" s="7"/>
      <c r="J22" s="7"/>
      <c r="K22" s="7"/>
      <c r="L22" s="7"/>
      <c r="M22" s="7"/>
      <c r="N22" s="7"/>
    </row>
    <row r="23" spans="1:14" ht="14.25" customHeight="1">
      <c r="A23" s="30" t="s">
        <v>1</v>
      </c>
      <c r="B23" s="31"/>
      <c r="C23" s="19"/>
      <c r="D23" s="19">
        <f>D22</f>
        <v>230225.89666666667</v>
      </c>
      <c r="E23" s="19">
        <f>E22+D23</f>
        <v>690572.7833333334</v>
      </c>
      <c r="F23" s="19">
        <f>F22+E23</f>
        <v>1167689.4500000002</v>
      </c>
      <c r="G23" s="20"/>
      <c r="H23" s="27"/>
      <c r="I23" s="7"/>
      <c r="J23" s="7"/>
      <c r="K23" s="7"/>
      <c r="L23" s="7"/>
      <c r="M23" s="7"/>
      <c r="N23" s="7"/>
    </row>
    <row r="24" spans="1:14" ht="19.5" customHeight="1" thickBot="1">
      <c r="A24" s="34" t="s">
        <v>5</v>
      </c>
      <c r="B24" s="35"/>
      <c r="C24" s="21"/>
      <c r="D24" s="21">
        <f>D22/1167689.45</f>
        <v>0.1971636351314698</v>
      </c>
      <c r="E24" s="21">
        <f>E22/1167689.45</f>
        <v>0.3942374290241868</v>
      </c>
      <c r="F24" s="21">
        <f>F22/1167689.45</f>
        <v>0.4085989358443435</v>
      </c>
      <c r="G24" s="21">
        <f>SUM(D24:F24)</f>
        <v>1</v>
      </c>
      <c r="H24" s="15">
        <f>SUM(H8:H23)</f>
        <v>1</v>
      </c>
      <c r="I24" s="9"/>
      <c r="J24" s="8"/>
      <c r="K24" s="7"/>
      <c r="L24" s="7"/>
      <c r="M24" s="7"/>
      <c r="N24" s="7"/>
    </row>
    <row r="25" spans="1:14" ht="39.75" customHeight="1" thickTop="1">
      <c r="A25" s="39" t="s">
        <v>28</v>
      </c>
      <c r="B25" s="39"/>
      <c r="C25" s="39"/>
      <c r="D25" s="39"/>
      <c r="E25" s="39"/>
      <c r="F25" s="39"/>
      <c r="G25" s="39"/>
      <c r="H25" s="39"/>
      <c r="I25" s="10"/>
      <c r="J25" s="10"/>
      <c r="K25" s="10"/>
      <c r="L25" s="10"/>
      <c r="M25" s="10"/>
      <c r="N25" s="10"/>
    </row>
    <row r="26" spans="1:14" ht="40.5" customHeight="1">
      <c r="A26" s="38" t="s">
        <v>31</v>
      </c>
      <c r="B26" s="38"/>
      <c r="C26" s="38"/>
      <c r="D26" s="38"/>
      <c r="E26" s="38"/>
      <c r="F26" s="38"/>
      <c r="G26" s="38"/>
      <c r="H26" s="38"/>
      <c r="I26" s="10"/>
      <c r="J26" s="10"/>
      <c r="K26" s="10"/>
      <c r="L26" s="10"/>
      <c r="M26" s="10"/>
      <c r="N26" s="10"/>
    </row>
    <row r="27" spans="1:14" ht="38.25" customHeight="1">
      <c r="A27" s="32" t="s">
        <v>30</v>
      </c>
      <c r="B27" s="33"/>
      <c r="C27" s="33"/>
      <c r="D27" s="33"/>
      <c r="E27" s="33"/>
      <c r="F27" s="33"/>
      <c r="G27" s="33"/>
      <c r="H27" s="33"/>
      <c r="I27" s="10"/>
      <c r="J27" s="10"/>
      <c r="K27" s="10"/>
      <c r="L27" s="10"/>
      <c r="M27" s="10"/>
      <c r="N27" s="10"/>
    </row>
  </sheetData>
  <sheetProtection/>
  <mergeCells count="10">
    <mergeCell ref="A22:B22"/>
    <mergeCell ref="A23:B23"/>
    <mergeCell ref="A27:H27"/>
    <mergeCell ref="A24:B24"/>
    <mergeCell ref="A1:H1"/>
    <mergeCell ref="A2:H2"/>
    <mergeCell ref="A3:H3"/>
    <mergeCell ref="A5:H5"/>
    <mergeCell ref="A26:H26"/>
    <mergeCell ref="A25:H25"/>
  </mergeCells>
  <printOptions horizontalCentered="1" verticalCentered="1"/>
  <pageMargins left="0.7" right="0.7" top="0.75" bottom="0.75" header="0.3" footer="0.3"/>
  <pageSetup fitToHeight="0" fitToWidth="1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SEMPRON</dc:creator>
  <cp:keywords/>
  <dc:description/>
  <cp:lastModifiedBy>NataliaPlan</cp:lastModifiedBy>
  <cp:lastPrinted>2020-02-26T17:43:47Z</cp:lastPrinted>
  <dcterms:created xsi:type="dcterms:W3CDTF">2007-04-10T12:03:33Z</dcterms:created>
  <dcterms:modified xsi:type="dcterms:W3CDTF">2020-02-26T17:43:52Z</dcterms:modified>
  <cp:category/>
  <cp:version/>
  <cp:contentType/>
  <cp:contentStatus/>
</cp:coreProperties>
</file>