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1895" windowHeight="12675" activeTab="0"/>
  </bookViews>
  <sheets>
    <sheet name="CRONOGRAMA" sheetId="1" r:id="rId1"/>
    <sheet name="Plan3" sheetId="2" state="hidden" r:id="rId2"/>
  </sheets>
  <definedNames/>
  <calcPr fullCalcOnLoad="1"/>
</workbook>
</file>

<file path=xl/sharedStrings.xml><?xml version="1.0" encoding="utf-8"?>
<sst xmlns="http://schemas.openxmlformats.org/spreadsheetml/2006/main" count="114" uniqueCount="42">
  <si>
    <t>1º MÊS</t>
  </si>
  <si>
    <t>TOTAL ACUMULADO</t>
  </si>
  <si>
    <t>CRONOGRAMA FÍSICO - FINANCEIRO</t>
  </si>
  <si>
    <t>ITEM</t>
  </si>
  <si>
    <t>TOTAL</t>
  </si>
  <si>
    <t>%</t>
  </si>
  <si>
    <t>SERVIÇOS</t>
  </si>
  <si>
    <t xml:space="preserve">VALOR </t>
  </si>
  <si>
    <r>
      <t xml:space="preserve">INTERESSADO: </t>
    </r>
    <r>
      <rPr>
        <sz val="9"/>
        <rFont val="Tahoma"/>
        <family val="2"/>
      </rPr>
      <t>PREFEITURA MUNICIPAL DE BASTOS</t>
    </r>
  </si>
  <si>
    <t>PORC.</t>
  </si>
  <si>
    <t>2º MÊS</t>
  </si>
  <si>
    <t>3º MÊS</t>
  </si>
  <si>
    <t>4º MÊS</t>
  </si>
  <si>
    <t>5º MÊS</t>
  </si>
  <si>
    <t>SERVIÇOS PRELIMINARES</t>
  </si>
  <si>
    <t>INFRAESTRUTURA</t>
  </si>
  <si>
    <t>SUPERESTRUTURA</t>
  </si>
  <si>
    <t>VEDAÇÃO</t>
  </si>
  <si>
    <t>ESQUADRIAS DE MADEIRA</t>
  </si>
  <si>
    <t>VIDROS TEMPERADOS</t>
  </si>
  <si>
    <t>REVESTIMENTO DE PAREDES</t>
  </si>
  <si>
    <t>PISOS</t>
  </si>
  <si>
    <t>FORROS</t>
  </si>
  <si>
    <t>COBERTURAS</t>
  </si>
  <si>
    <t>DIVISÓRIAS SANITÁRIAS</t>
  </si>
  <si>
    <t>PINTURA</t>
  </si>
  <si>
    <t>BANCADAS</t>
  </si>
  <si>
    <t>VIDROS</t>
  </si>
  <si>
    <t>INSTALAÇÕES HIDRÁULICAS</t>
  </si>
  <si>
    <t>ESGOTOS SANITÁRIOS</t>
  </si>
  <si>
    <t>APARELHOS, LOUÇAS E METAIS</t>
  </si>
  <si>
    <t>INSTALAÇÕES ELÉTRICAS</t>
  </si>
  <si>
    <t>SERVIÇOS FINAIS</t>
  </si>
  <si>
    <t>REFORMA E AMPLIAÇÃO DO VELÓRIO MUNICIPAL DE BASTOS</t>
  </si>
  <si>
    <r>
      <t xml:space="preserve">LOCAL: </t>
    </r>
    <r>
      <rPr>
        <sz val="9"/>
        <rFont val="Tahoma"/>
        <family val="2"/>
      </rPr>
      <t>AVENIDA 18 DE JUNHO - JARDIM HIKARI - BASTOS, SP</t>
    </r>
  </si>
  <si>
    <t>CARLOS TAKASHI KOBAYASHI                                        ARQ. DANIEL MESSIAS DOS SANTOS                                        MANOEL IRONIDES ROSA</t>
  </si>
  <si>
    <t xml:space="preserve">                                             Engenheiro Civil - CREA 0600966658                             Assistente da Sec. Municipal de Planejamento                                       Prefeito Municipal</t>
  </si>
  <si>
    <t>ESQUADRIAS (JANELAS)</t>
  </si>
  <si>
    <t>-</t>
  </si>
  <si>
    <t>Bastos, 12 de julho de 2019</t>
  </si>
  <si>
    <t>DIVERSOS</t>
  </si>
  <si>
    <t>REF: CPOS 175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</si>
</sst>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_(&quot;R$&quot;* #,##0.00_);_(&quot;R$&quot;* \(#,##0.00\);_(&quot;R$&quot;* &quot;-&quot;??_);_(@_)"/>
    <numFmt numFmtId="187" formatCode="_(&quot;R$&quot;* #,##0_);_(&quot;R$&quot;* \(#,##0\);_(&quot;R$&quot;* &quot;-&quot;_);_(@_)"/>
    <numFmt numFmtId="188" formatCode="_(&quot;Cr$&quot;* #,##0.00_);_(&quot;Cr$&quot;* \(#,##0.00\);_(&quot;Cr$&quot;* &quot;-&quot;??_);_(@_)"/>
    <numFmt numFmtId="189" formatCode="_(&quot;Cr$&quot;* #,##0_);_(&quot;Cr$&quot;* \(#,##0\);_(&quot;Cr$&quot;* &quot;-&quot;_);_(@_)"/>
    <numFmt numFmtId="190" formatCode="&quot;R$ &quot;#,##0.0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#,##0.00_ ;\-#,##0.00\ "/>
    <numFmt numFmtId="196" formatCode="[$-416]dddd\,\ d&quot; de &quot;mmmm&quot; de &quot;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8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51">
      <alignment/>
      <protection/>
    </xf>
    <xf numFmtId="0" fontId="6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left" vertical="center" indent="1"/>
      <protection/>
    </xf>
    <xf numFmtId="0" fontId="0" fillId="0" borderId="0" xfId="51" applyAlignment="1">
      <alignment horizontal="center"/>
      <protection/>
    </xf>
    <xf numFmtId="0" fontId="5" fillId="0" borderId="0" xfId="51" applyFont="1" applyBorder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3" fillId="0" borderId="0" xfId="51" applyFont="1" applyBorder="1">
      <alignment/>
      <protection/>
    </xf>
    <xf numFmtId="185" fontId="3" fillId="0" borderId="0" xfId="51" applyNumberFormat="1" applyFont="1" applyBorder="1">
      <alignment/>
      <protection/>
    </xf>
    <xf numFmtId="10" fontId="3" fillId="0" borderId="0" xfId="51" applyNumberFormat="1" applyFont="1" applyBorder="1">
      <alignment/>
      <protection/>
    </xf>
    <xf numFmtId="0" fontId="0" fillId="0" borderId="0" xfId="51" applyBorder="1">
      <alignment/>
      <protection/>
    </xf>
    <xf numFmtId="0" fontId="10" fillId="33" borderId="0" xfId="51" applyFont="1" applyFill="1" applyBorder="1" applyAlignment="1">
      <alignment vertical="center"/>
      <protection/>
    </xf>
    <xf numFmtId="0" fontId="7" fillId="33" borderId="0" xfId="51" applyFont="1" applyFill="1" applyBorder="1" applyAlignment="1">
      <alignment vertical="center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11" xfId="51" applyFont="1" applyBorder="1" applyAlignment="1">
      <alignment horizontal="center" vertical="center"/>
      <protection/>
    </xf>
    <xf numFmtId="10" fontId="8" fillId="0" borderId="12" xfId="53" applyNumberFormat="1" applyFont="1" applyFill="1" applyBorder="1" applyAlignment="1">
      <alignment horizontal="right" vertical="center"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186" fontId="8" fillId="0" borderId="11" xfId="51" applyNumberFormat="1" applyFont="1" applyBorder="1" applyAlignment="1">
      <alignment horizontal="center" vertical="center"/>
      <protection/>
    </xf>
    <xf numFmtId="186" fontId="8" fillId="34" borderId="13" xfId="49" applyFont="1" applyFill="1" applyBorder="1" applyAlignment="1">
      <alignment vertical="center"/>
    </xf>
    <xf numFmtId="186" fontId="12" fillId="34" borderId="13" xfId="49" applyFont="1" applyFill="1" applyBorder="1" applyAlignment="1">
      <alignment vertical="center"/>
    </xf>
    <xf numFmtId="185" fontId="12" fillId="34" borderId="13" xfId="64" applyFont="1" applyFill="1" applyBorder="1" applyAlignment="1">
      <alignment vertical="center"/>
    </xf>
    <xf numFmtId="10" fontId="8" fillId="34" borderId="14" xfId="53" applyNumberFormat="1" applyFont="1" applyFill="1" applyBorder="1" applyAlignment="1">
      <alignment horizontal="right" vertical="center"/>
    </xf>
    <xf numFmtId="0" fontId="8" fillId="34" borderId="10" xfId="51" applyFont="1" applyFill="1" applyBorder="1" applyAlignment="1">
      <alignment horizontal="center" vertical="center"/>
      <protection/>
    </xf>
    <xf numFmtId="0" fontId="8" fillId="34" borderId="11" xfId="51" applyFont="1" applyFill="1" applyBorder="1" applyAlignment="1">
      <alignment horizontal="center" vertical="center"/>
      <protection/>
    </xf>
    <xf numFmtId="186" fontId="8" fillId="34" borderId="11" xfId="51" applyNumberFormat="1" applyFont="1" applyFill="1" applyBorder="1" applyAlignment="1">
      <alignment horizontal="center" vertical="center"/>
      <protection/>
    </xf>
    <xf numFmtId="0" fontId="8" fillId="0" borderId="15" xfId="51" applyFont="1" applyFill="1" applyBorder="1" applyAlignment="1">
      <alignment horizontal="center" vertical="center"/>
      <protection/>
    </xf>
    <xf numFmtId="10" fontId="8" fillId="0" borderId="15" xfId="53" applyNumberFormat="1" applyFont="1" applyFill="1" applyBorder="1" applyAlignment="1">
      <alignment horizontal="right" vertical="center"/>
    </xf>
    <xf numFmtId="10" fontId="8" fillId="0" borderId="16" xfId="53" applyNumberFormat="1" applyFont="1" applyFill="1" applyBorder="1" applyAlignment="1">
      <alignment horizontal="right" vertical="center"/>
    </xf>
    <xf numFmtId="185" fontId="8" fillId="0" borderId="16" xfId="64" applyFont="1" applyFill="1" applyBorder="1" applyAlignment="1">
      <alignment vertical="center"/>
    </xf>
    <xf numFmtId="0" fontId="8" fillId="34" borderId="17" xfId="51" applyFont="1" applyFill="1" applyBorder="1" applyAlignment="1">
      <alignment horizontal="center" vertical="center"/>
      <protection/>
    </xf>
    <xf numFmtId="0" fontId="8" fillId="34" borderId="13" xfId="51" applyFont="1" applyFill="1" applyBorder="1" applyAlignment="1">
      <alignment horizontal="center" vertical="center"/>
      <protection/>
    </xf>
    <xf numFmtId="0" fontId="12" fillId="34" borderId="17" xfId="51" applyFont="1" applyFill="1" applyBorder="1" applyAlignment="1">
      <alignment horizontal="center" vertical="center"/>
      <protection/>
    </xf>
    <xf numFmtId="0" fontId="12" fillId="34" borderId="13" xfId="51" applyFont="1" applyFill="1" applyBorder="1" applyAlignment="1">
      <alignment horizontal="center" vertical="center"/>
      <protection/>
    </xf>
    <xf numFmtId="0" fontId="13" fillId="35" borderId="0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8" fillId="34" borderId="18" xfId="51" applyFont="1" applyFill="1" applyBorder="1" applyAlignment="1">
      <alignment horizontal="center" vertical="center"/>
      <protection/>
    </xf>
    <xf numFmtId="0" fontId="8" fillId="34" borderId="14" xfId="51" applyFont="1" applyFill="1" applyBorder="1" applyAlignment="1">
      <alignment horizontal="center" vertical="center"/>
      <protection/>
    </xf>
    <xf numFmtId="0" fontId="11" fillId="0" borderId="0" xfId="51" applyFont="1" applyBorder="1" applyAlignment="1">
      <alignment horizontal="center" vertical="center"/>
      <protection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0" fontId="5" fillId="35" borderId="0" xfId="0" applyFont="1" applyFill="1" applyBorder="1" applyAlignment="1">
      <alignment horizontal="center" wrapText="1"/>
    </xf>
    <xf numFmtId="0" fontId="9" fillId="35" borderId="19" xfId="51" applyFont="1" applyFill="1" applyBorder="1" applyAlignment="1">
      <alignment horizontal="right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Bastos 2" xfId="49"/>
    <cellStyle name="Neutra" xfId="50"/>
    <cellStyle name="Normal_Bastos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0</xdr:row>
      <xdr:rowOff>0</xdr:rowOff>
    </xdr:from>
    <xdr:to>
      <xdr:col>9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0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view="pageBreakPreview" zoomScaleSheetLayoutView="100" workbookViewId="0" topLeftCell="A7">
      <selection activeCell="N29" sqref="N29"/>
    </sheetView>
  </sheetViews>
  <sheetFormatPr defaultColWidth="9.140625" defaultRowHeight="12.75"/>
  <cols>
    <col min="2" max="2" width="33.7109375" style="0" customWidth="1"/>
    <col min="3" max="3" width="18.00390625" style="0" customWidth="1"/>
    <col min="4" max="8" width="17.140625" style="0" customWidth="1"/>
    <col min="9" max="9" width="16.00390625" style="0" customWidth="1"/>
    <col min="10" max="10" width="12.8515625" style="0" customWidth="1"/>
  </cols>
  <sheetData>
    <row r="1" spans="1:16" ht="28.5" customHeight="1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2"/>
      <c r="L1" s="2"/>
      <c r="M1" s="2"/>
      <c r="N1" s="1"/>
      <c r="O1" s="1"/>
      <c r="P1" s="1"/>
    </row>
    <row r="2" spans="1:16" ht="19.5" customHeight="1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2"/>
      <c r="L2" s="2"/>
      <c r="M2" s="2"/>
      <c r="N2" s="1"/>
      <c r="O2" s="1"/>
      <c r="P2" s="1"/>
    </row>
    <row r="3" spans="1:16" ht="19.5" customHeight="1">
      <c r="A3" s="38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"/>
      <c r="L3" s="3"/>
      <c r="M3" s="3"/>
      <c r="N3" s="1"/>
      <c r="O3" s="1"/>
      <c r="P3" s="1"/>
    </row>
    <row r="4" spans="1:16" ht="19.5" customHeight="1">
      <c r="A4" s="16" t="s">
        <v>41</v>
      </c>
      <c r="B4" s="16"/>
      <c r="C4" s="16"/>
      <c r="D4" s="16"/>
      <c r="E4" s="16"/>
      <c r="F4" s="16"/>
      <c r="G4" s="16"/>
      <c r="H4" s="16"/>
      <c r="I4" s="16"/>
      <c r="J4" s="16"/>
      <c r="K4" s="3"/>
      <c r="L4" s="3"/>
      <c r="M4" s="3"/>
      <c r="N4" s="1"/>
      <c r="O4" s="1"/>
      <c r="P4" s="1"/>
    </row>
    <row r="5" spans="1:16" ht="19.5" customHeigh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"/>
      <c r="L5" s="3"/>
      <c r="M5" s="3"/>
      <c r="N5" s="1"/>
      <c r="O5" s="1"/>
      <c r="P5" s="1"/>
    </row>
    <row r="6" spans="1:16" ht="12.75">
      <c r="A6" s="12"/>
      <c r="B6" s="11"/>
      <c r="C6" s="11"/>
      <c r="D6" s="11"/>
      <c r="E6" s="11"/>
      <c r="F6" s="11"/>
      <c r="G6" s="11"/>
      <c r="H6" s="11"/>
      <c r="I6" s="11"/>
      <c r="J6" s="12"/>
      <c r="K6" s="3"/>
      <c r="L6" s="3"/>
      <c r="M6" s="3"/>
      <c r="N6" s="4"/>
      <c r="O6" s="4"/>
      <c r="P6" s="4"/>
    </row>
    <row r="7" spans="1:16" ht="19.5" customHeight="1">
      <c r="A7" s="22" t="s">
        <v>3</v>
      </c>
      <c r="B7" s="23" t="s">
        <v>6</v>
      </c>
      <c r="C7" s="23" t="s">
        <v>7</v>
      </c>
      <c r="D7" s="23" t="s">
        <v>0</v>
      </c>
      <c r="E7" s="23" t="s">
        <v>10</v>
      </c>
      <c r="F7" s="23" t="s">
        <v>11</v>
      </c>
      <c r="G7" s="23" t="s">
        <v>12</v>
      </c>
      <c r="H7" s="23" t="s">
        <v>13</v>
      </c>
      <c r="I7" s="23" t="s">
        <v>4</v>
      </c>
      <c r="J7" s="25" t="s">
        <v>9</v>
      </c>
      <c r="K7" s="5"/>
      <c r="L7" s="5"/>
      <c r="M7" s="5"/>
      <c r="N7" s="6"/>
      <c r="O7" s="6"/>
      <c r="P7" s="6"/>
    </row>
    <row r="8" spans="1:16" ht="19.5" customHeight="1">
      <c r="A8" s="13">
        <v>1</v>
      </c>
      <c r="B8" s="14" t="s">
        <v>14</v>
      </c>
      <c r="C8" s="24">
        <v>13520.05</v>
      </c>
      <c r="D8" s="17">
        <f>C8</f>
        <v>13520.05</v>
      </c>
      <c r="E8" s="17" t="s">
        <v>38</v>
      </c>
      <c r="F8" s="17" t="s">
        <v>38</v>
      </c>
      <c r="G8" s="17" t="s">
        <v>38</v>
      </c>
      <c r="H8" s="17" t="s">
        <v>38</v>
      </c>
      <c r="I8" s="24">
        <f>SUM(D8:H8)</f>
        <v>13520.05</v>
      </c>
      <c r="J8" s="26">
        <f>I8/C29</f>
        <v>0.030099976300808965</v>
      </c>
      <c r="K8" s="5"/>
      <c r="L8" s="5"/>
      <c r="M8" s="5"/>
      <c r="N8" s="6"/>
      <c r="O8" s="6"/>
      <c r="P8" s="6"/>
    </row>
    <row r="9" spans="1:16" ht="19.5" customHeight="1">
      <c r="A9" s="13">
        <v>2</v>
      </c>
      <c r="B9" s="14" t="s">
        <v>15</v>
      </c>
      <c r="C9" s="24">
        <v>34891.77</v>
      </c>
      <c r="D9" s="17">
        <f>C9/2</f>
        <v>17445.885</v>
      </c>
      <c r="E9" s="17">
        <f>C9/2</f>
        <v>17445.885</v>
      </c>
      <c r="F9" s="17" t="s">
        <v>38</v>
      </c>
      <c r="G9" s="17" t="s">
        <v>38</v>
      </c>
      <c r="H9" s="17" t="s">
        <v>38</v>
      </c>
      <c r="I9" s="24">
        <f aca="true" t="shared" si="0" ref="I9:I28">SUM(D9:H9)</f>
        <v>34891.77</v>
      </c>
      <c r="J9" s="26">
        <f>I9/C29</f>
        <v>0.0776802933490096</v>
      </c>
      <c r="K9" s="5"/>
      <c r="L9" s="5"/>
      <c r="M9" s="5"/>
      <c r="N9" s="6"/>
      <c r="O9" s="6"/>
      <c r="P9" s="6"/>
    </row>
    <row r="10" spans="1:16" ht="19.5" customHeight="1">
      <c r="A10" s="13">
        <v>3</v>
      </c>
      <c r="B10" s="14" t="s">
        <v>16</v>
      </c>
      <c r="C10" s="24">
        <v>20598.69</v>
      </c>
      <c r="D10" s="17" t="s">
        <v>38</v>
      </c>
      <c r="E10" s="17">
        <f>C10/2</f>
        <v>10299.345</v>
      </c>
      <c r="F10" s="17">
        <f>C10/2</f>
        <v>10299.345</v>
      </c>
      <c r="G10" s="17" t="s">
        <v>38</v>
      </c>
      <c r="H10" s="17" t="s">
        <v>38</v>
      </c>
      <c r="I10" s="24">
        <f t="shared" si="0"/>
        <v>20598.69</v>
      </c>
      <c r="J10" s="26">
        <f>I10/C29</f>
        <v>0.04585930383598512</v>
      </c>
      <c r="K10" s="5"/>
      <c r="L10" s="5"/>
      <c r="M10" s="5"/>
      <c r="N10" s="6"/>
      <c r="O10" s="6"/>
      <c r="P10" s="6"/>
    </row>
    <row r="11" spans="1:16" ht="19.5" customHeight="1">
      <c r="A11" s="13">
        <v>4</v>
      </c>
      <c r="B11" s="14" t="s">
        <v>17</v>
      </c>
      <c r="C11" s="24">
        <v>34452.92</v>
      </c>
      <c r="D11" s="17" t="s">
        <v>38</v>
      </c>
      <c r="E11" s="17" t="s">
        <v>38</v>
      </c>
      <c r="F11" s="17">
        <f>C11</f>
        <v>34452.92</v>
      </c>
      <c r="G11" s="17" t="s">
        <v>38</v>
      </c>
      <c r="H11" s="17" t="s">
        <v>38</v>
      </c>
      <c r="I11" s="24">
        <f t="shared" si="0"/>
        <v>34452.92</v>
      </c>
      <c r="J11" s="26">
        <f>I11/C29</f>
        <v>0.07670327221376158</v>
      </c>
      <c r="K11" s="5"/>
      <c r="L11" s="5"/>
      <c r="M11" s="5"/>
      <c r="N11" s="6"/>
      <c r="O11" s="6"/>
      <c r="P11" s="6"/>
    </row>
    <row r="12" spans="1:16" ht="19.5" customHeight="1">
      <c r="A12" s="13">
        <v>5</v>
      </c>
      <c r="B12" s="14" t="s">
        <v>18</v>
      </c>
      <c r="C12" s="24">
        <v>8518.23</v>
      </c>
      <c r="D12" s="17" t="s">
        <v>38</v>
      </c>
      <c r="E12" s="17" t="s">
        <v>38</v>
      </c>
      <c r="F12" s="17">
        <f>C12</f>
        <v>8518.23</v>
      </c>
      <c r="G12" s="17" t="s">
        <v>38</v>
      </c>
      <c r="H12" s="17" t="s">
        <v>38</v>
      </c>
      <c r="I12" s="24">
        <f t="shared" si="0"/>
        <v>8518.23</v>
      </c>
      <c r="J12" s="26">
        <f>I12/C29</f>
        <v>0.018964317522852353</v>
      </c>
      <c r="K12" s="5"/>
      <c r="L12" s="5"/>
      <c r="M12" s="5"/>
      <c r="N12" s="6"/>
      <c r="O12" s="6"/>
      <c r="P12" s="6"/>
    </row>
    <row r="13" spans="1:16" ht="19.5" customHeight="1">
      <c r="A13" s="13">
        <v>6</v>
      </c>
      <c r="B13" s="14" t="s">
        <v>37</v>
      </c>
      <c r="C13" s="24">
        <v>3437.47</v>
      </c>
      <c r="D13" s="17" t="s">
        <v>38</v>
      </c>
      <c r="E13" s="17" t="s">
        <v>38</v>
      </c>
      <c r="F13" s="17">
        <f>C13</f>
        <v>3437.47</v>
      </c>
      <c r="G13" s="17" t="s">
        <v>38</v>
      </c>
      <c r="H13" s="17" t="s">
        <v>38</v>
      </c>
      <c r="I13" s="24">
        <f t="shared" si="0"/>
        <v>3437.47</v>
      </c>
      <c r="J13" s="26">
        <f>I13/C29</f>
        <v>0.007652912935583951</v>
      </c>
      <c r="K13" s="5"/>
      <c r="L13" s="5"/>
      <c r="M13" s="5"/>
      <c r="N13" s="6"/>
      <c r="O13" s="6"/>
      <c r="P13" s="6"/>
    </row>
    <row r="14" spans="1:16" ht="19.5" customHeight="1">
      <c r="A14" s="13">
        <v>7</v>
      </c>
      <c r="B14" s="14" t="s">
        <v>19</v>
      </c>
      <c r="C14" s="24">
        <v>3417.38</v>
      </c>
      <c r="D14" s="17" t="s">
        <v>38</v>
      </c>
      <c r="E14" s="17" t="s">
        <v>38</v>
      </c>
      <c r="F14" s="17" t="s">
        <v>38</v>
      </c>
      <c r="G14" s="17">
        <f>C14</f>
        <v>3417.38</v>
      </c>
      <c r="H14" s="17" t="s">
        <v>38</v>
      </c>
      <c r="I14" s="24">
        <f t="shared" si="0"/>
        <v>3417.38</v>
      </c>
      <c r="J14" s="26">
        <f>I14/C29</f>
        <v>0.007608186139168017</v>
      </c>
      <c r="K14" s="5"/>
      <c r="L14" s="5"/>
      <c r="M14" s="5"/>
      <c r="N14" s="6"/>
      <c r="O14" s="6"/>
      <c r="P14" s="6"/>
    </row>
    <row r="15" spans="1:16" ht="19.5" customHeight="1">
      <c r="A15" s="13">
        <v>8</v>
      </c>
      <c r="B15" s="14" t="s">
        <v>20</v>
      </c>
      <c r="C15" s="24">
        <v>42773.64</v>
      </c>
      <c r="D15" s="17" t="s">
        <v>38</v>
      </c>
      <c r="E15" s="17" t="s">
        <v>38</v>
      </c>
      <c r="F15" s="17" t="s">
        <v>38</v>
      </c>
      <c r="G15" s="17">
        <f>C15</f>
        <v>42773.64</v>
      </c>
      <c r="H15" s="17" t="s">
        <v>38</v>
      </c>
      <c r="I15" s="24">
        <f t="shared" si="0"/>
        <v>42773.64</v>
      </c>
      <c r="J15" s="26">
        <f>I15/C29</f>
        <v>0.09522786900191452</v>
      </c>
      <c r="K15" s="5"/>
      <c r="L15" s="5"/>
      <c r="M15" s="5"/>
      <c r="N15" s="6"/>
      <c r="O15" s="6"/>
      <c r="P15" s="6"/>
    </row>
    <row r="16" spans="1:16" ht="19.5" customHeight="1">
      <c r="A16" s="13">
        <v>9</v>
      </c>
      <c r="B16" s="14" t="s">
        <v>21</v>
      </c>
      <c r="C16" s="24">
        <v>43000.1</v>
      </c>
      <c r="D16" s="17" t="s">
        <v>38</v>
      </c>
      <c r="E16" s="17" t="s">
        <v>38</v>
      </c>
      <c r="F16" s="17">
        <f>C16/2</f>
        <v>21500.05</v>
      </c>
      <c r="G16" s="17">
        <f>C16/2</f>
        <v>21500.05</v>
      </c>
      <c r="H16" s="17" t="s">
        <v>38</v>
      </c>
      <c r="I16" s="24">
        <f t="shared" si="0"/>
        <v>43000.1</v>
      </c>
      <c r="J16" s="26">
        <f>I16/C29</f>
        <v>0.09573204174040892</v>
      </c>
      <c r="K16" s="5"/>
      <c r="L16" s="5"/>
      <c r="M16" s="5"/>
      <c r="N16" s="6"/>
      <c r="O16" s="6"/>
      <c r="P16" s="6"/>
    </row>
    <row r="17" spans="1:16" ht="19.5" customHeight="1">
      <c r="A17" s="13">
        <v>10</v>
      </c>
      <c r="B17" s="14" t="s">
        <v>22</v>
      </c>
      <c r="C17" s="24">
        <v>14755.58</v>
      </c>
      <c r="D17" s="17" t="s">
        <v>38</v>
      </c>
      <c r="E17" s="17" t="s">
        <v>38</v>
      </c>
      <c r="F17" s="17">
        <f>C17</f>
        <v>14755.58</v>
      </c>
      <c r="G17" s="17" t="s">
        <v>38</v>
      </c>
      <c r="H17" s="17" t="s">
        <v>38</v>
      </c>
      <c r="I17" s="24">
        <f t="shared" si="0"/>
        <v>14755.58</v>
      </c>
      <c r="J17" s="26">
        <f>I17/C29</f>
        <v>0.03285066314878205</v>
      </c>
      <c r="K17" s="5"/>
      <c r="L17" s="5"/>
      <c r="M17" s="5"/>
      <c r="N17" s="6"/>
      <c r="O17" s="6"/>
      <c r="P17" s="6"/>
    </row>
    <row r="18" spans="1:16" ht="19.5" customHeight="1">
      <c r="A18" s="13">
        <v>11</v>
      </c>
      <c r="B18" s="14" t="s">
        <v>23</v>
      </c>
      <c r="C18" s="24">
        <v>109700.24</v>
      </c>
      <c r="D18" s="17" t="s">
        <v>38</v>
      </c>
      <c r="E18" s="17" t="s">
        <v>38</v>
      </c>
      <c r="F18" s="17" t="s">
        <v>38</v>
      </c>
      <c r="G18" s="17">
        <f>C18/2</f>
        <v>54850.12</v>
      </c>
      <c r="H18" s="17">
        <f>C18/2</f>
        <v>54850.12</v>
      </c>
      <c r="I18" s="24">
        <f t="shared" si="0"/>
        <v>109700.24</v>
      </c>
      <c r="J18" s="26">
        <f>I18/C29</f>
        <v>0.2442279891119527</v>
      </c>
      <c r="K18" s="5"/>
      <c r="L18" s="5"/>
      <c r="M18" s="5"/>
      <c r="N18" s="6"/>
      <c r="O18" s="6"/>
      <c r="P18" s="6"/>
    </row>
    <row r="19" spans="1:16" ht="19.5" customHeight="1">
      <c r="A19" s="13">
        <v>12</v>
      </c>
      <c r="B19" s="14" t="s">
        <v>24</v>
      </c>
      <c r="C19" s="24">
        <v>2567.84</v>
      </c>
      <c r="D19" s="17" t="s">
        <v>38</v>
      </c>
      <c r="E19" s="17" t="s">
        <v>38</v>
      </c>
      <c r="F19" s="17" t="s">
        <v>38</v>
      </c>
      <c r="G19" s="17" t="s">
        <v>38</v>
      </c>
      <c r="H19" s="17">
        <f>C19</f>
        <v>2567.84</v>
      </c>
      <c r="I19" s="24">
        <f t="shared" si="0"/>
        <v>2567.84</v>
      </c>
      <c r="J19" s="26">
        <f>I19/C29</f>
        <v>0.005716837078581018</v>
      </c>
      <c r="K19" s="5"/>
      <c r="L19" s="5"/>
      <c r="M19" s="5"/>
      <c r="N19" s="6"/>
      <c r="O19" s="6"/>
      <c r="P19" s="6"/>
    </row>
    <row r="20" spans="1:16" ht="19.5" customHeight="1">
      <c r="A20" s="13">
        <v>13</v>
      </c>
      <c r="B20" s="14" t="s">
        <v>26</v>
      </c>
      <c r="C20" s="24">
        <v>6229.87</v>
      </c>
      <c r="D20" s="17" t="s">
        <v>38</v>
      </c>
      <c r="E20" s="17" t="s">
        <v>38</v>
      </c>
      <c r="F20" s="17" t="s">
        <v>38</v>
      </c>
      <c r="G20" s="17" t="s">
        <v>38</v>
      </c>
      <c r="H20" s="17">
        <f>C20</f>
        <v>6229.87</v>
      </c>
      <c r="I20" s="24">
        <f t="shared" si="0"/>
        <v>6229.87</v>
      </c>
      <c r="J20" s="26">
        <f>I20/C29</f>
        <v>0.013869692742047607</v>
      </c>
      <c r="K20" s="5"/>
      <c r="L20" s="5"/>
      <c r="M20" s="5"/>
      <c r="N20" s="6"/>
      <c r="O20" s="6"/>
      <c r="P20" s="6"/>
    </row>
    <row r="21" spans="1:16" ht="19.5" customHeight="1">
      <c r="A21" s="13">
        <v>14</v>
      </c>
      <c r="B21" s="14" t="s">
        <v>27</v>
      </c>
      <c r="C21" s="24">
        <v>1209.16</v>
      </c>
      <c r="D21" s="17" t="s">
        <v>38</v>
      </c>
      <c r="E21" s="17" t="s">
        <v>38</v>
      </c>
      <c r="F21" s="17" t="s">
        <v>38</v>
      </c>
      <c r="G21" s="17" t="s">
        <v>38</v>
      </c>
      <c r="H21" s="17">
        <f>C21</f>
        <v>1209.16</v>
      </c>
      <c r="I21" s="24">
        <f t="shared" si="0"/>
        <v>1209.16</v>
      </c>
      <c r="J21" s="26">
        <f>I21/C29</f>
        <v>0.0026919787533245935</v>
      </c>
      <c r="K21" s="5"/>
      <c r="L21" s="5"/>
      <c r="M21" s="5"/>
      <c r="N21" s="6"/>
      <c r="O21" s="6"/>
      <c r="P21" s="6"/>
    </row>
    <row r="22" spans="1:16" ht="19.5" customHeight="1">
      <c r="A22" s="13">
        <v>15</v>
      </c>
      <c r="B22" s="14" t="s">
        <v>28</v>
      </c>
      <c r="C22" s="24">
        <v>2881.31</v>
      </c>
      <c r="D22" s="17" t="s">
        <v>38</v>
      </c>
      <c r="E22" s="17" t="s">
        <v>38</v>
      </c>
      <c r="F22" s="17" t="s">
        <v>38</v>
      </c>
      <c r="G22" s="17" t="s">
        <v>38</v>
      </c>
      <c r="H22" s="17">
        <f>C22</f>
        <v>2881.31</v>
      </c>
      <c r="I22" s="24">
        <f t="shared" si="0"/>
        <v>2881.31</v>
      </c>
      <c r="J22" s="26">
        <f>I22/C29</f>
        <v>0.006414722039880317</v>
      </c>
      <c r="K22" s="5"/>
      <c r="L22" s="5"/>
      <c r="M22" s="5"/>
      <c r="N22" s="6"/>
      <c r="O22" s="6"/>
      <c r="P22" s="6"/>
    </row>
    <row r="23" spans="1:16" ht="19.5" customHeight="1">
      <c r="A23" s="13">
        <v>16</v>
      </c>
      <c r="B23" s="14" t="s">
        <v>29</v>
      </c>
      <c r="C23" s="24">
        <v>4415.18</v>
      </c>
      <c r="D23" s="17" t="s">
        <v>38</v>
      </c>
      <c r="E23" s="17">
        <f>C23/3</f>
        <v>1471.7266666666667</v>
      </c>
      <c r="F23" s="17">
        <f>C23/3</f>
        <v>1471.7266666666667</v>
      </c>
      <c r="G23" s="17">
        <f>C23/3</f>
        <v>1471.7266666666667</v>
      </c>
      <c r="H23" s="17" t="s">
        <v>38</v>
      </c>
      <c r="I23" s="24">
        <f>SUM(D23:G23)</f>
        <v>4415.18</v>
      </c>
      <c r="J23" s="26">
        <f>I23/C29</f>
        <v>0.009829609606754837</v>
      </c>
      <c r="K23" s="5"/>
      <c r="L23" s="5"/>
      <c r="M23" s="5"/>
      <c r="N23" s="6"/>
      <c r="O23" s="6"/>
      <c r="P23" s="6"/>
    </row>
    <row r="24" spans="1:16" ht="19.5" customHeight="1">
      <c r="A24" s="13">
        <v>17</v>
      </c>
      <c r="B24" s="14" t="s">
        <v>30</v>
      </c>
      <c r="C24" s="24">
        <v>12152.48</v>
      </c>
      <c r="D24" s="17" t="s">
        <v>38</v>
      </c>
      <c r="E24" s="17">
        <f>C24/2</f>
        <v>6076.24</v>
      </c>
      <c r="F24" s="17">
        <f>C24/2</f>
        <v>6076.24</v>
      </c>
      <c r="G24" s="17" t="s">
        <v>38</v>
      </c>
      <c r="H24" s="17" t="s">
        <v>38</v>
      </c>
      <c r="I24" s="24">
        <f t="shared" si="0"/>
        <v>12152.48</v>
      </c>
      <c r="J24" s="26">
        <f>I24/C29</f>
        <v>0.02705532597853225</v>
      </c>
      <c r="K24" s="5"/>
      <c r="L24" s="5"/>
      <c r="M24" s="5"/>
      <c r="N24" s="6"/>
      <c r="O24" s="6"/>
      <c r="P24" s="6"/>
    </row>
    <row r="25" spans="1:16" ht="19.5" customHeight="1">
      <c r="A25" s="13">
        <v>18</v>
      </c>
      <c r="B25" s="14" t="s">
        <v>31</v>
      </c>
      <c r="C25" s="24">
        <v>15456.66</v>
      </c>
      <c r="D25" s="17" t="s">
        <v>38</v>
      </c>
      <c r="E25" s="17" t="s">
        <v>38</v>
      </c>
      <c r="F25" s="17" t="s">
        <v>38</v>
      </c>
      <c r="G25" s="17" t="s">
        <v>38</v>
      </c>
      <c r="H25" s="17">
        <f>C25</f>
        <v>15456.66</v>
      </c>
      <c r="I25" s="24">
        <f t="shared" si="0"/>
        <v>15456.66</v>
      </c>
      <c r="J25" s="26">
        <f>I25/C29</f>
        <v>0.03441149253809431</v>
      </c>
      <c r="K25" s="5"/>
      <c r="L25" s="5"/>
      <c r="M25" s="5"/>
      <c r="N25" s="6"/>
      <c r="O25" s="6"/>
      <c r="P25" s="6"/>
    </row>
    <row r="26" spans="1:16" ht="19.5" customHeight="1">
      <c r="A26" s="13">
        <v>19</v>
      </c>
      <c r="B26" s="14" t="s">
        <v>25</v>
      </c>
      <c r="C26" s="24">
        <v>27659.88</v>
      </c>
      <c r="D26" s="17" t="s">
        <v>38</v>
      </c>
      <c r="E26" s="17" t="s">
        <v>38</v>
      </c>
      <c r="F26" s="17" t="s">
        <v>38</v>
      </c>
      <c r="G26" s="17">
        <f>C26/2</f>
        <v>13829.94</v>
      </c>
      <c r="H26" s="17">
        <f>C26/2</f>
        <v>13829.94</v>
      </c>
      <c r="I26" s="24">
        <f t="shared" si="0"/>
        <v>27659.88</v>
      </c>
      <c r="J26" s="26">
        <f>I26/C29</f>
        <v>0.06157978206317432</v>
      </c>
      <c r="K26" s="5"/>
      <c r="L26" s="5"/>
      <c r="M26" s="5"/>
      <c r="N26" s="6"/>
      <c r="O26" s="6"/>
      <c r="P26" s="6"/>
    </row>
    <row r="27" spans="1:16" ht="19.5" customHeight="1">
      <c r="A27" s="13">
        <v>20</v>
      </c>
      <c r="B27" s="14" t="s">
        <v>40</v>
      </c>
      <c r="C27" s="24">
        <v>43578.65</v>
      </c>
      <c r="D27" s="17"/>
      <c r="E27" s="17"/>
      <c r="F27" s="17"/>
      <c r="G27" s="17">
        <f>C27/2</f>
        <v>21789.325</v>
      </c>
      <c r="H27" s="17">
        <f>C27/2</f>
        <v>21789.325</v>
      </c>
      <c r="I27" s="24">
        <f t="shared" si="0"/>
        <v>43578.65</v>
      </c>
      <c r="J27" s="26">
        <f>I27/C29</f>
        <v>0.0970200799716901</v>
      </c>
      <c r="K27" s="5"/>
      <c r="L27" s="5"/>
      <c r="M27" s="5"/>
      <c r="N27" s="6"/>
      <c r="O27" s="6"/>
      <c r="P27" s="6"/>
    </row>
    <row r="28" spans="1:16" ht="19.5" customHeight="1">
      <c r="A28" s="13">
        <v>21</v>
      </c>
      <c r="B28" s="14" t="s">
        <v>32</v>
      </c>
      <c r="C28" s="24">
        <v>3954.37</v>
      </c>
      <c r="D28" s="17" t="s">
        <v>38</v>
      </c>
      <c r="E28" s="17" t="s">
        <v>38</v>
      </c>
      <c r="F28" s="17" t="s">
        <v>38</v>
      </c>
      <c r="G28" s="17" t="s">
        <v>38</v>
      </c>
      <c r="H28" s="17">
        <f>C28</f>
        <v>3954.37</v>
      </c>
      <c r="I28" s="24">
        <f t="shared" si="0"/>
        <v>3954.37</v>
      </c>
      <c r="J28" s="26">
        <f>I28/C29</f>
        <v>0.008803698454120358</v>
      </c>
      <c r="K28" s="5"/>
      <c r="L28" s="5"/>
      <c r="M28" s="5"/>
      <c r="N28" s="6"/>
      <c r="O28" s="6"/>
      <c r="P28" s="6"/>
    </row>
    <row r="29" spans="1:16" ht="19.5" customHeight="1">
      <c r="A29" s="29" t="s">
        <v>4</v>
      </c>
      <c r="B29" s="30"/>
      <c r="C29" s="18">
        <v>449171.45</v>
      </c>
      <c r="D29" s="18">
        <f aca="true" t="shared" si="1" ref="C29:J29">SUM(D8:D28)</f>
        <v>30965.934999999998</v>
      </c>
      <c r="E29" s="18">
        <f t="shared" si="1"/>
        <v>35293.19666666666</v>
      </c>
      <c r="F29" s="18">
        <f t="shared" si="1"/>
        <v>100511.56166666668</v>
      </c>
      <c r="G29" s="18">
        <f t="shared" si="1"/>
        <v>159632.18166666667</v>
      </c>
      <c r="H29" s="18">
        <f t="shared" si="1"/>
        <v>122768.59500000002</v>
      </c>
      <c r="I29" s="18">
        <f>C29</f>
        <v>449171.45</v>
      </c>
      <c r="J29" s="27">
        <f t="shared" si="1"/>
        <v>1.0000000445264277</v>
      </c>
      <c r="K29" s="7"/>
      <c r="L29" s="7"/>
      <c r="M29" s="7"/>
      <c r="N29" s="7"/>
      <c r="O29" s="7"/>
      <c r="P29" s="7"/>
    </row>
    <row r="30" spans="1:16" ht="14.25" customHeight="1">
      <c r="A30" s="31" t="s">
        <v>1</v>
      </c>
      <c r="B30" s="32"/>
      <c r="C30" s="19"/>
      <c r="D30" s="19">
        <f>D29</f>
        <v>30965.934999999998</v>
      </c>
      <c r="E30" s="19">
        <f>D29+E29</f>
        <v>66259.13166666665</v>
      </c>
      <c r="F30" s="19">
        <f>E30+F29</f>
        <v>166770.69333333333</v>
      </c>
      <c r="G30" s="19">
        <f>F30+G29</f>
        <v>326402.875</v>
      </c>
      <c r="H30" s="19">
        <f>C29</f>
        <v>449171.45</v>
      </c>
      <c r="I30" s="20"/>
      <c r="J30" s="28"/>
      <c r="K30" s="7"/>
      <c r="L30" s="7"/>
      <c r="M30" s="7"/>
      <c r="N30" s="7"/>
      <c r="O30" s="7"/>
      <c r="P30" s="7"/>
    </row>
    <row r="31" spans="1:16" ht="19.5" customHeight="1" thickBot="1">
      <c r="A31" s="35" t="s">
        <v>5</v>
      </c>
      <c r="B31" s="36"/>
      <c r="C31" s="21"/>
      <c r="D31" s="21">
        <f>D29/C29</f>
        <v>0.06894012297531377</v>
      </c>
      <c r="E31" s="21">
        <f>E29/C29</f>
        <v>0.07857399811734843</v>
      </c>
      <c r="F31" s="21">
        <f>F29/C29</f>
        <v>0.22377103813402804</v>
      </c>
      <c r="G31" s="21">
        <f>G29/C29</f>
        <v>0.3553925381202805</v>
      </c>
      <c r="H31" s="21">
        <f>H29/C29</f>
        <v>0.2733223471794568</v>
      </c>
      <c r="I31" s="21">
        <f>I29/C29</f>
        <v>1</v>
      </c>
      <c r="J31" s="15"/>
      <c r="K31" s="9"/>
      <c r="L31" s="8"/>
      <c r="M31" s="7"/>
      <c r="N31" s="7"/>
      <c r="O31" s="7"/>
      <c r="P31" s="7"/>
    </row>
    <row r="32" spans="1:16" ht="19.5" customHeight="1" thickTop="1">
      <c r="A32" s="40" t="s">
        <v>39</v>
      </c>
      <c r="B32" s="40"/>
      <c r="C32" s="40"/>
      <c r="D32" s="40"/>
      <c r="E32" s="40"/>
      <c r="F32" s="40"/>
      <c r="G32" s="40"/>
      <c r="H32" s="40"/>
      <c r="I32" s="40"/>
      <c r="J32" s="40"/>
      <c r="K32" s="10"/>
      <c r="L32" s="10"/>
      <c r="M32" s="10"/>
      <c r="N32" s="10"/>
      <c r="O32" s="10"/>
      <c r="P32" s="10"/>
    </row>
    <row r="33" spans="1:16" ht="40.5" customHeight="1">
      <c r="A33" s="39" t="s">
        <v>35</v>
      </c>
      <c r="B33" s="39"/>
      <c r="C33" s="39"/>
      <c r="D33" s="39"/>
      <c r="E33" s="39"/>
      <c r="F33" s="39"/>
      <c r="G33" s="39"/>
      <c r="H33" s="39"/>
      <c r="I33" s="39"/>
      <c r="J33" s="39"/>
      <c r="K33" s="10"/>
      <c r="L33" s="10"/>
      <c r="M33" s="10"/>
      <c r="N33" s="10"/>
      <c r="O33" s="10"/>
      <c r="P33" s="10"/>
    </row>
    <row r="34" spans="1:16" ht="14.25" customHeight="1">
      <c r="A34" s="33" t="s">
        <v>36</v>
      </c>
      <c r="B34" s="34"/>
      <c r="C34" s="34"/>
      <c r="D34" s="34"/>
      <c r="E34" s="34"/>
      <c r="F34" s="34"/>
      <c r="G34" s="34"/>
      <c r="H34" s="34"/>
      <c r="I34" s="34"/>
      <c r="J34" s="34"/>
      <c r="K34" s="10"/>
      <c r="L34" s="10"/>
      <c r="M34" s="10"/>
      <c r="N34" s="10"/>
      <c r="O34" s="10"/>
      <c r="P34" s="10"/>
    </row>
  </sheetData>
  <sheetProtection/>
  <mergeCells count="10">
    <mergeCell ref="A29:B29"/>
    <mergeCell ref="A30:B30"/>
    <mergeCell ref="A34:J34"/>
    <mergeCell ref="A31:B31"/>
    <mergeCell ref="A1:J1"/>
    <mergeCell ref="A2:J2"/>
    <mergeCell ref="A3:J3"/>
    <mergeCell ref="A5:J5"/>
    <mergeCell ref="A33:J33"/>
    <mergeCell ref="A32:J32"/>
  </mergeCells>
  <printOptions horizontalCentered="1" verticalCentered="1"/>
  <pageMargins left="0.7" right="0.7" top="0.75" bottom="0.75" header="0.3" footer="0.3"/>
  <pageSetup fitToWidth="0" fitToHeight="1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ADILSON</cp:lastModifiedBy>
  <cp:lastPrinted>2019-04-15T16:51:15Z</cp:lastPrinted>
  <dcterms:created xsi:type="dcterms:W3CDTF">2007-04-10T12:03:33Z</dcterms:created>
  <dcterms:modified xsi:type="dcterms:W3CDTF">2019-07-12T12:59:16Z</dcterms:modified>
  <cp:category/>
  <cp:version/>
  <cp:contentType/>
  <cp:contentStatus/>
</cp:coreProperties>
</file>